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1"/>
  </bookViews>
  <sheets>
    <sheet name="příjmy" sheetId="1" r:id="rId1"/>
    <sheet name="výdaj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<sst xmlns="http://schemas.openxmlformats.org/spreadsheetml/2006/main" count="74" uniqueCount="67">
  <si>
    <t>PŘÍJMY</t>
  </si>
  <si>
    <t xml:space="preserve">    místní poplatky</t>
  </si>
  <si>
    <t>1. Daňové příjmy</t>
  </si>
  <si>
    <t>2. Nedaňové příjmy</t>
  </si>
  <si>
    <t>3. Kapitálové příjmy</t>
  </si>
  <si>
    <t xml:space="preserve">    ostatní příjmy</t>
  </si>
  <si>
    <t>položka číslo</t>
  </si>
  <si>
    <t>v tis.Kč</t>
  </si>
  <si>
    <t>popis příjmu dle tříd</t>
  </si>
  <si>
    <t xml:space="preserve">    příjmy z pronájmu majetku</t>
  </si>
  <si>
    <t xml:space="preserve">    příjmy z prodeje majetku</t>
  </si>
  <si>
    <t>4111,4116,4121-2,4132</t>
  </si>
  <si>
    <t>PŘÍJMY CELKEM</t>
  </si>
  <si>
    <t>VÝDAJE</t>
  </si>
  <si>
    <t>VÝDAJE CELKEM</t>
  </si>
  <si>
    <t>popis výdajů dle tříd</t>
  </si>
  <si>
    <t>5. Běžné výdaje</t>
  </si>
  <si>
    <t>5011-5039</t>
  </si>
  <si>
    <t>5151-5159</t>
  </si>
  <si>
    <t>5161-5169</t>
  </si>
  <si>
    <t>5171-5179</t>
  </si>
  <si>
    <t>5131-5139</t>
  </si>
  <si>
    <t>5191-5194</t>
  </si>
  <si>
    <t>5211-5229</t>
  </si>
  <si>
    <t>5311-5349</t>
  </si>
  <si>
    <t>6. Kapitálové výdaje</t>
  </si>
  <si>
    <t>celkem běžné výdaje</t>
  </si>
  <si>
    <t>celkem kapitálové výdaje</t>
  </si>
  <si>
    <t>8 .Financování</t>
  </si>
  <si>
    <t>FINACOVÁNÍ CELKEM</t>
  </si>
  <si>
    <t>2141,4142,2324,2222</t>
  </si>
  <si>
    <t>3111,3112,3113</t>
  </si>
  <si>
    <t>CELKEM</t>
  </si>
  <si>
    <t>11xx - 12xx, 1511</t>
  </si>
  <si>
    <t>13xx - 135x</t>
  </si>
  <si>
    <t xml:space="preserve">    daňové příjmy</t>
  </si>
  <si>
    <t>5361-5364</t>
  </si>
  <si>
    <t>kapitálové výdaje</t>
  </si>
  <si>
    <t xml:space="preserve">    správní poplatky</t>
  </si>
  <si>
    <t>POHLEDÁVKY CELKEM</t>
  </si>
  <si>
    <t>ZÁVAZKY CELKEM - splátka úvěru</t>
  </si>
  <si>
    <t xml:space="preserve">    dotace </t>
  </si>
  <si>
    <t>6121-6122</t>
  </si>
  <si>
    <t>5492-5499</t>
  </si>
  <si>
    <t xml:space="preserve">rok </t>
  </si>
  <si>
    <t xml:space="preserve">    splátky úvěru - Škoda Rapid</t>
  </si>
  <si>
    <t xml:space="preserve">    splátky úvěru z ČS -  kanalizace </t>
  </si>
  <si>
    <t xml:space="preserve">    příjmy za služby</t>
  </si>
  <si>
    <t xml:space="preserve">    v rámci souhrnného dotač.vz.</t>
  </si>
  <si>
    <t>4. Přijaté transfery</t>
  </si>
  <si>
    <t xml:space="preserve">   výdaje na platy, platby za práci a pojistné </t>
  </si>
  <si>
    <t xml:space="preserve">   nákup materiálu, neinvestiční nákupy</t>
  </si>
  <si>
    <t xml:space="preserve">   placené úroky</t>
  </si>
  <si>
    <t xml:space="preserve">   nákup vody, paliv, energie, plynu</t>
  </si>
  <si>
    <t xml:space="preserve">   nákup služeb</t>
  </si>
  <si>
    <t xml:space="preserve">   opravy, udržování, programové vybavení</t>
  </si>
  <si>
    <t xml:space="preserve">   dopravní obslužnost</t>
  </si>
  <si>
    <t xml:space="preserve">   příspěvky</t>
  </si>
  <si>
    <t xml:space="preserve">   neinvestiční dotace, převody </t>
  </si>
  <si>
    <t xml:space="preserve">   úrazové náhrady</t>
  </si>
  <si>
    <t xml:space="preserve">   peněžní dary obyvatelstvu</t>
  </si>
  <si>
    <t xml:space="preserve">   platby daní a poplatků</t>
  </si>
  <si>
    <t xml:space="preserve">   výkupy pozemků</t>
  </si>
  <si>
    <t xml:space="preserve">    zapojení počátečního stavu </t>
  </si>
  <si>
    <r>
      <rPr>
        <b/>
        <u val="single"/>
        <sz val="16"/>
        <color indexed="18"/>
        <rFont val="Times New Roman"/>
        <family val="1"/>
      </rPr>
      <t>NÁVRH</t>
    </r>
    <r>
      <rPr>
        <b/>
        <sz val="16"/>
        <color indexed="18"/>
        <rFont val="Times New Roman"/>
        <family val="1"/>
      </rPr>
      <t xml:space="preserve">  NA STŘEDNĚDOBÝ VÝHLED ROZPOČTU OBCE STARÝ JIČÍN NA ROK 2019 - 2023    </t>
    </r>
    <r>
      <rPr>
        <b/>
        <sz val="14"/>
        <color indexed="18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18"/>
        <rFont val="Times New Roman"/>
        <family val="1"/>
      </rPr>
      <t>střednědobé finanční plánování dle zákona č. 250/2000 Sb.,§ 3 o rozpočtových pravidlech územních rozpočtů</t>
    </r>
  </si>
  <si>
    <t>Evidenční číslo písemnosti: 14/2018</t>
  </si>
  <si>
    <t>Vyvěšeno: 05.02.2018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</si>
</sst>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69">
    <font>
      <sz val="10"/>
      <name val="Arial CE"/>
      <family val="0"/>
    </font>
    <font>
      <b/>
      <sz val="14"/>
      <color indexed="18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name val="Arial CE"/>
      <family val="0"/>
    </font>
    <font>
      <b/>
      <u val="single"/>
      <sz val="1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0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8"/>
      <name val="Times New Roman"/>
      <family val="1"/>
    </font>
    <font>
      <b/>
      <sz val="12"/>
      <color indexed="60"/>
      <name val="Times New Roman"/>
      <family val="1"/>
    </font>
    <font>
      <sz val="12"/>
      <color indexed="53"/>
      <name val="Times New Roman"/>
      <family val="1"/>
    </font>
    <font>
      <b/>
      <sz val="18"/>
      <color indexed="30"/>
      <name val="Times New Roman"/>
      <family val="1"/>
    </font>
    <font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70C0"/>
      <name val="Times New Roman"/>
      <family val="1"/>
    </font>
    <font>
      <b/>
      <sz val="12"/>
      <color theme="8" tint="-0.4999699890613556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7" tint="-0.4999699890613556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8"/>
      <color rgb="FF0070C0"/>
      <name val="Times New Roman"/>
      <family val="1"/>
    </font>
    <font>
      <sz val="12"/>
      <color theme="9" tint="-0.24997000396251678"/>
      <name val="Times New Roman"/>
      <family val="1"/>
    </font>
    <font>
      <b/>
      <sz val="18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5" fontId="11" fillId="0" borderId="14" xfId="34" applyNumberFormat="1" applyFont="1" applyBorder="1" applyAlignment="1">
      <alignment/>
    </xf>
    <xf numFmtId="165" fontId="11" fillId="0" borderId="14" xfId="34" applyNumberFormat="1" applyFont="1" applyBorder="1" applyAlignment="1">
      <alignment vertical="center"/>
    </xf>
    <xf numFmtId="165" fontId="12" fillId="0" borderId="14" xfId="34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5" fontId="12" fillId="0" borderId="14" xfId="34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65" fontId="11" fillId="0" borderId="18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165" fontId="9" fillId="34" borderId="0" xfId="0" applyNumberFormat="1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5" fontId="11" fillId="0" borderId="18" xfId="34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165" fontId="11" fillId="0" borderId="14" xfId="34" applyNumberFormat="1" applyFont="1" applyBorder="1" applyAlignment="1">
      <alignment horizontal="center"/>
    </xf>
    <xf numFmtId="165" fontId="12" fillId="0" borderId="14" xfId="34" applyNumberFormat="1" applyFont="1" applyBorder="1" applyAlignment="1">
      <alignment horizontal="center"/>
    </xf>
    <xf numFmtId="165" fontId="12" fillId="0" borderId="18" xfId="34" applyNumberFormat="1" applyFont="1" applyBorder="1" applyAlignment="1">
      <alignment/>
    </xf>
    <xf numFmtId="0" fontId="15" fillId="0" borderId="0" xfId="0" applyFont="1" applyAlignment="1">
      <alignment/>
    </xf>
    <xf numFmtId="165" fontId="60" fillId="2" borderId="19" xfId="0" applyNumberFormat="1" applyFont="1" applyFill="1" applyBorder="1" applyAlignment="1">
      <alignment vertical="center"/>
    </xf>
    <xf numFmtId="165" fontId="61" fillId="2" borderId="20" xfId="0" applyNumberFormat="1" applyFont="1" applyFill="1" applyBorder="1" applyAlignment="1">
      <alignment vertical="center"/>
    </xf>
    <xf numFmtId="165" fontId="62" fillId="3" borderId="19" xfId="0" applyNumberFormat="1" applyFont="1" applyFill="1" applyBorder="1" applyAlignment="1">
      <alignment vertical="center"/>
    </xf>
    <xf numFmtId="165" fontId="63" fillId="5" borderId="19" xfId="0" applyNumberFormat="1" applyFont="1" applyFill="1" applyBorder="1" applyAlignment="1">
      <alignment vertical="center"/>
    </xf>
    <xf numFmtId="165" fontId="64" fillId="3" borderId="19" xfId="0" applyNumberFormat="1" applyFont="1" applyFill="1" applyBorder="1" applyAlignment="1">
      <alignment vertical="center"/>
    </xf>
    <xf numFmtId="165" fontId="64" fillId="3" borderId="21" xfId="0" applyNumberFormat="1" applyFont="1" applyFill="1" applyBorder="1" applyAlignment="1">
      <alignment vertical="center"/>
    </xf>
    <xf numFmtId="0" fontId="12" fillId="0" borderId="2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4" fillId="34" borderId="19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60" fillId="2" borderId="1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5" fillId="0" borderId="27" xfId="0" applyFont="1" applyBorder="1" applyAlignment="1">
      <alignment horizontal="center" vertical="center"/>
    </xf>
    <xf numFmtId="0" fontId="61" fillId="2" borderId="28" xfId="0" applyFont="1" applyFill="1" applyBorder="1" applyAlignment="1">
      <alignment horizontal="center" vertical="center"/>
    </xf>
    <xf numFmtId="0" fontId="61" fillId="2" borderId="20" xfId="0" applyFont="1" applyFill="1" applyBorder="1" applyAlignment="1">
      <alignment horizontal="center" vertical="center"/>
    </xf>
    <xf numFmtId="0" fontId="66" fillId="34" borderId="29" xfId="0" applyFont="1" applyFill="1" applyBorder="1" applyAlignment="1">
      <alignment horizontal="center" vertical="center"/>
    </xf>
    <xf numFmtId="0" fontId="66" fillId="34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1" fillId="0" borderId="2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63" fillId="5" borderId="19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4" fillId="3" borderId="21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64" fillId="3" borderId="19" xfId="0" applyFont="1" applyFill="1" applyBorder="1" applyAlignment="1">
      <alignment horizontal="center" vertical="center"/>
    </xf>
    <xf numFmtId="0" fontId="62" fillId="3" borderId="19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="136" zoomScaleNormal="136" zoomScalePageLayoutView="0" workbookViewId="0" topLeftCell="A1">
      <selection activeCell="I27" sqref="I27"/>
    </sheetView>
  </sheetViews>
  <sheetFormatPr defaultColWidth="9.00390625" defaultRowHeight="12.75"/>
  <cols>
    <col min="1" max="1" width="1.25" style="0" customWidth="1"/>
    <col min="2" max="2" width="10.25390625" style="0" customWidth="1"/>
    <col min="3" max="3" width="20.75390625" style="0" customWidth="1"/>
    <col min="4" max="9" width="14.75390625" style="0" customWidth="1"/>
    <col min="10" max="10" width="12.25390625" style="0" customWidth="1"/>
    <col min="11" max="11" width="11.375" style="0" customWidth="1"/>
    <col min="12" max="12" width="16.875" style="0" customWidth="1"/>
  </cols>
  <sheetData>
    <row r="1" spans="1:12" ht="12.75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</row>
    <row r="2" spans="1:12" ht="31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"/>
    </row>
    <row r="3" spans="1:11" ht="25.5" customHeight="1" thickBot="1">
      <c r="A3" s="2"/>
      <c r="B3" s="62" t="s">
        <v>0</v>
      </c>
      <c r="C3" s="62"/>
      <c r="D3" s="7"/>
      <c r="E3" s="7"/>
      <c r="F3" s="7"/>
      <c r="G3" s="7"/>
      <c r="H3" s="7"/>
      <c r="I3" s="7"/>
      <c r="J3" s="67" t="s">
        <v>7</v>
      </c>
      <c r="K3" s="67"/>
    </row>
    <row r="4" spans="1:11" ht="16.5" customHeight="1" thickBot="1" thickTop="1">
      <c r="A4" s="3"/>
      <c r="B4" s="55" t="s">
        <v>8</v>
      </c>
      <c r="C4" s="55"/>
      <c r="D4" s="4">
        <v>2018</v>
      </c>
      <c r="E4" s="4">
        <v>2019</v>
      </c>
      <c r="F4" s="4">
        <v>2020</v>
      </c>
      <c r="G4" s="4">
        <v>2021</v>
      </c>
      <c r="H4" s="4">
        <v>2022</v>
      </c>
      <c r="I4" s="4">
        <v>2023</v>
      </c>
      <c r="J4" s="54" t="s">
        <v>6</v>
      </c>
      <c r="K4" s="54"/>
    </row>
    <row r="5" spans="1:11" ht="11.25" customHeight="1" thickBot="1" thickTop="1">
      <c r="A5" s="3"/>
      <c r="B5" s="8"/>
      <c r="C5" s="8"/>
      <c r="D5" s="16"/>
      <c r="E5" s="8"/>
      <c r="F5" s="8"/>
      <c r="G5" s="16"/>
      <c r="H5" s="16"/>
      <c r="I5" s="16"/>
      <c r="J5" s="9"/>
      <c r="K5" s="9"/>
    </row>
    <row r="6" spans="1:11" ht="15.75">
      <c r="A6" s="3"/>
      <c r="B6" s="70" t="s">
        <v>2</v>
      </c>
      <c r="C6" s="71"/>
      <c r="D6" s="14"/>
      <c r="E6" s="14"/>
      <c r="F6" s="14"/>
      <c r="G6" s="14"/>
      <c r="H6" s="14"/>
      <c r="I6" s="14"/>
      <c r="J6" s="68"/>
      <c r="K6" s="69"/>
    </row>
    <row r="7" spans="1:11" ht="15.75">
      <c r="A7" s="3"/>
      <c r="B7" s="58" t="s">
        <v>35</v>
      </c>
      <c r="C7" s="59"/>
      <c r="D7" s="10">
        <v>42200</v>
      </c>
      <c r="E7" s="10">
        <v>43000</v>
      </c>
      <c r="F7" s="10">
        <v>43500</v>
      </c>
      <c r="G7" s="10">
        <v>43800</v>
      </c>
      <c r="H7" s="10">
        <v>44000</v>
      </c>
      <c r="I7" s="10">
        <v>44200</v>
      </c>
      <c r="J7" s="45" t="s">
        <v>33</v>
      </c>
      <c r="K7" s="46"/>
    </row>
    <row r="8" spans="1:11" ht="15.75">
      <c r="A8" s="3"/>
      <c r="B8" s="56" t="s">
        <v>38</v>
      </c>
      <c r="C8" s="57"/>
      <c r="D8" s="10">
        <v>40</v>
      </c>
      <c r="E8" s="10">
        <v>30</v>
      </c>
      <c r="F8" s="10">
        <v>30</v>
      </c>
      <c r="G8" s="10">
        <v>30</v>
      </c>
      <c r="H8" s="10">
        <v>30</v>
      </c>
      <c r="I8" s="10">
        <v>30</v>
      </c>
      <c r="J8" s="45">
        <v>1361</v>
      </c>
      <c r="K8" s="46"/>
    </row>
    <row r="9" spans="1:11" ht="15.75">
      <c r="A9" s="3"/>
      <c r="B9" s="56" t="s">
        <v>1</v>
      </c>
      <c r="C9" s="57"/>
      <c r="D9" s="10">
        <v>1600</v>
      </c>
      <c r="E9" s="10">
        <v>1600</v>
      </c>
      <c r="F9" s="10">
        <v>1600</v>
      </c>
      <c r="G9" s="10">
        <v>1600</v>
      </c>
      <c r="H9" s="10">
        <v>1600</v>
      </c>
      <c r="I9" s="10">
        <v>1600</v>
      </c>
      <c r="J9" s="45" t="s">
        <v>34</v>
      </c>
      <c r="K9" s="46"/>
    </row>
    <row r="10" spans="1:11" ht="15.75">
      <c r="A10" s="3"/>
      <c r="B10" s="43" t="s">
        <v>32</v>
      </c>
      <c r="C10" s="44"/>
      <c r="D10" s="12">
        <f aca="true" t="shared" si="0" ref="D10:I10">SUM(D7:D9)</f>
        <v>43840</v>
      </c>
      <c r="E10" s="12">
        <f t="shared" si="0"/>
        <v>44630</v>
      </c>
      <c r="F10" s="12">
        <f t="shared" si="0"/>
        <v>45130</v>
      </c>
      <c r="G10" s="12">
        <f t="shared" si="0"/>
        <v>45430</v>
      </c>
      <c r="H10" s="12">
        <f t="shared" si="0"/>
        <v>45630</v>
      </c>
      <c r="I10" s="12">
        <f t="shared" si="0"/>
        <v>45830</v>
      </c>
      <c r="J10" s="45"/>
      <c r="K10" s="46"/>
    </row>
    <row r="11" spans="1:11" ht="13.5" customHeight="1">
      <c r="A11" s="3"/>
      <c r="B11" s="60"/>
      <c r="C11" s="45"/>
      <c r="D11" s="13"/>
      <c r="E11" s="13"/>
      <c r="F11" s="13"/>
      <c r="G11" s="13"/>
      <c r="H11" s="13"/>
      <c r="I11" s="13"/>
      <c r="J11" s="45"/>
      <c r="K11" s="46"/>
    </row>
    <row r="12" spans="1:11" ht="17.25" customHeight="1">
      <c r="A12" s="3"/>
      <c r="B12" s="43" t="s">
        <v>3</v>
      </c>
      <c r="C12" s="44"/>
      <c r="D12" s="13"/>
      <c r="E12" s="13"/>
      <c r="F12" s="13"/>
      <c r="G12" s="13"/>
      <c r="H12" s="13"/>
      <c r="I12" s="13"/>
      <c r="J12" s="45"/>
      <c r="K12" s="46"/>
    </row>
    <row r="13" spans="1:11" ht="15.75">
      <c r="A13" s="3"/>
      <c r="B13" s="56" t="s">
        <v>9</v>
      </c>
      <c r="C13" s="57"/>
      <c r="D13" s="31">
        <v>700</v>
      </c>
      <c r="E13" s="31">
        <v>700</v>
      </c>
      <c r="F13" s="31">
        <v>700</v>
      </c>
      <c r="G13" s="31">
        <v>700</v>
      </c>
      <c r="H13" s="31">
        <v>700</v>
      </c>
      <c r="I13" s="31">
        <v>700</v>
      </c>
      <c r="J13" s="45">
        <v>2131.2132</v>
      </c>
      <c r="K13" s="46"/>
    </row>
    <row r="14" spans="1:11" ht="15.75">
      <c r="A14" s="3"/>
      <c r="B14" s="56" t="s">
        <v>47</v>
      </c>
      <c r="C14" s="57"/>
      <c r="D14" s="31">
        <v>1750</v>
      </c>
      <c r="E14" s="31">
        <v>1800</v>
      </c>
      <c r="F14" s="31">
        <v>1850</v>
      </c>
      <c r="G14" s="31">
        <v>1900</v>
      </c>
      <c r="H14" s="31">
        <v>1950</v>
      </c>
      <c r="I14" s="31">
        <v>2000</v>
      </c>
      <c r="J14" s="45">
        <v>2111.2112</v>
      </c>
      <c r="K14" s="46"/>
    </row>
    <row r="15" spans="1:11" ht="15.75">
      <c r="A15" s="3"/>
      <c r="B15" s="56" t="s">
        <v>5</v>
      </c>
      <c r="C15" s="57"/>
      <c r="D15" s="31">
        <v>150</v>
      </c>
      <c r="E15" s="31">
        <v>253</v>
      </c>
      <c r="F15" s="31">
        <v>253</v>
      </c>
      <c r="G15" s="31">
        <v>253</v>
      </c>
      <c r="H15" s="31">
        <v>253</v>
      </c>
      <c r="I15" s="31">
        <v>253</v>
      </c>
      <c r="J15" s="45" t="s">
        <v>30</v>
      </c>
      <c r="K15" s="46"/>
    </row>
    <row r="16" spans="1:11" ht="15.75">
      <c r="A16" s="3"/>
      <c r="B16" s="43" t="s">
        <v>32</v>
      </c>
      <c r="C16" s="44"/>
      <c r="D16" s="12">
        <f aca="true" t="shared" si="1" ref="D16:I16">SUM(D13:D15)</f>
        <v>2600</v>
      </c>
      <c r="E16" s="12">
        <f t="shared" si="1"/>
        <v>2753</v>
      </c>
      <c r="F16" s="12">
        <f t="shared" si="1"/>
        <v>2803</v>
      </c>
      <c r="G16" s="12">
        <f t="shared" si="1"/>
        <v>2853</v>
      </c>
      <c r="H16" s="12">
        <f t="shared" si="1"/>
        <v>2903</v>
      </c>
      <c r="I16" s="12">
        <f t="shared" si="1"/>
        <v>2953</v>
      </c>
      <c r="J16" s="45"/>
      <c r="K16" s="46"/>
    </row>
    <row r="17" spans="1:11" ht="15" customHeight="1">
      <c r="A17" s="3"/>
      <c r="B17" s="41"/>
      <c r="C17" s="42"/>
      <c r="D17" s="13"/>
      <c r="E17" s="13"/>
      <c r="F17" s="13"/>
      <c r="G17" s="13"/>
      <c r="H17" s="13"/>
      <c r="I17" s="13"/>
      <c r="J17" s="45"/>
      <c r="K17" s="46"/>
    </row>
    <row r="18" spans="1:11" ht="18" customHeight="1">
      <c r="A18" s="3"/>
      <c r="B18" s="43" t="s">
        <v>4</v>
      </c>
      <c r="C18" s="44"/>
      <c r="D18" s="13"/>
      <c r="E18" s="13"/>
      <c r="F18" s="13"/>
      <c r="G18" s="13"/>
      <c r="H18" s="13"/>
      <c r="I18" s="13"/>
      <c r="J18" s="45"/>
      <c r="K18" s="46"/>
    </row>
    <row r="19" spans="1:11" ht="15.75">
      <c r="A19" s="3"/>
      <c r="B19" s="56" t="s">
        <v>10</v>
      </c>
      <c r="C19" s="57"/>
      <c r="D19" s="31">
        <v>20</v>
      </c>
      <c r="E19" s="31">
        <v>20</v>
      </c>
      <c r="F19" s="31">
        <v>20</v>
      </c>
      <c r="G19" s="31">
        <v>20</v>
      </c>
      <c r="H19" s="31">
        <v>20</v>
      </c>
      <c r="I19" s="31">
        <v>20</v>
      </c>
      <c r="J19" s="45" t="s">
        <v>31</v>
      </c>
      <c r="K19" s="46"/>
    </row>
    <row r="20" spans="1:11" ht="15.75">
      <c r="A20" s="3"/>
      <c r="B20" s="43" t="s">
        <v>32</v>
      </c>
      <c r="C20" s="44"/>
      <c r="D20" s="32">
        <f aca="true" t="shared" si="2" ref="D20:I20">SUM(D19)</f>
        <v>20</v>
      </c>
      <c r="E20" s="32">
        <f t="shared" si="2"/>
        <v>20</v>
      </c>
      <c r="F20" s="32">
        <f t="shared" si="2"/>
        <v>20</v>
      </c>
      <c r="G20" s="32">
        <f t="shared" si="2"/>
        <v>20</v>
      </c>
      <c r="H20" s="32">
        <f t="shared" si="2"/>
        <v>20</v>
      </c>
      <c r="I20" s="32">
        <f t="shared" si="2"/>
        <v>20</v>
      </c>
      <c r="J20" s="45"/>
      <c r="K20" s="46"/>
    </row>
    <row r="21" spans="1:11" ht="15.75" customHeight="1">
      <c r="A21" s="3"/>
      <c r="B21" s="41"/>
      <c r="C21" s="42"/>
      <c r="D21" s="13"/>
      <c r="E21" s="13"/>
      <c r="F21" s="13"/>
      <c r="G21" s="13"/>
      <c r="H21" s="13"/>
      <c r="I21" s="13"/>
      <c r="J21" s="45"/>
      <c r="K21" s="46"/>
    </row>
    <row r="22" spans="1:11" ht="16.5" customHeight="1">
      <c r="A22" s="3"/>
      <c r="B22" s="43" t="s">
        <v>49</v>
      </c>
      <c r="C22" s="44"/>
      <c r="D22" s="13"/>
      <c r="E22" s="13"/>
      <c r="F22" s="13"/>
      <c r="G22" s="13"/>
      <c r="H22" s="13"/>
      <c r="I22" s="13"/>
      <c r="J22" s="45"/>
      <c r="K22" s="46"/>
    </row>
    <row r="23" spans="1:11" ht="15.75">
      <c r="A23" s="3"/>
      <c r="B23" s="56" t="s">
        <v>41</v>
      </c>
      <c r="C23" s="57"/>
      <c r="D23" s="10">
        <v>380</v>
      </c>
      <c r="E23" s="10">
        <v>5000</v>
      </c>
      <c r="F23" s="10">
        <v>5000</v>
      </c>
      <c r="G23" s="10">
        <v>5000</v>
      </c>
      <c r="H23" s="10">
        <v>5000</v>
      </c>
      <c r="I23" s="10">
        <v>5000</v>
      </c>
      <c r="J23" s="45" t="s">
        <v>11</v>
      </c>
      <c r="K23" s="46"/>
    </row>
    <row r="24" spans="1:11" ht="15.75">
      <c r="A24" s="3"/>
      <c r="B24" s="56" t="s">
        <v>48</v>
      </c>
      <c r="C24" s="57"/>
      <c r="D24" s="10">
        <v>860</v>
      </c>
      <c r="E24" s="10">
        <v>767</v>
      </c>
      <c r="F24" s="10">
        <v>767</v>
      </c>
      <c r="G24" s="10">
        <v>767</v>
      </c>
      <c r="H24" s="10">
        <v>767</v>
      </c>
      <c r="I24" s="10">
        <v>767</v>
      </c>
      <c r="J24" s="45">
        <v>4112</v>
      </c>
      <c r="K24" s="46"/>
    </row>
    <row r="25" spans="1:11" ht="16.5" thickBot="1">
      <c r="A25" s="3"/>
      <c r="B25" s="47" t="s">
        <v>32</v>
      </c>
      <c r="C25" s="48"/>
      <c r="D25" s="33">
        <f aca="true" t="shared" si="3" ref="D25:I25">SUM(D23:D24)</f>
        <v>1240</v>
      </c>
      <c r="E25" s="33">
        <f t="shared" si="3"/>
        <v>5767</v>
      </c>
      <c r="F25" s="33">
        <f t="shared" si="3"/>
        <v>5767</v>
      </c>
      <c r="G25" s="33">
        <f t="shared" si="3"/>
        <v>5767</v>
      </c>
      <c r="H25" s="33">
        <f t="shared" si="3"/>
        <v>5767</v>
      </c>
      <c r="I25" s="33">
        <f t="shared" si="3"/>
        <v>5767</v>
      </c>
      <c r="J25" s="52"/>
      <c r="K25" s="53"/>
    </row>
    <row r="26" spans="1:11" ht="9" customHeight="1" thickBot="1">
      <c r="A26" s="3"/>
      <c r="B26" s="8"/>
      <c r="C26" s="8"/>
      <c r="D26" s="8"/>
      <c r="E26" s="8"/>
      <c r="F26" s="8"/>
      <c r="G26" s="8"/>
      <c r="H26" s="8"/>
      <c r="I26" s="8"/>
      <c r="J26" s="50"/>
      <c r="K26" s="50"/>
    </row>
    <row r="27" spans="1:11" ht="18" customHeight="1" thickBot="1">
      <c r="A27" s="3"/>
      <c r="B27" s="51" t="s">
        <v>12</v>
      </c>
      <c r="C27" s="51"/>
      <c r="D27" s="35">
        <f aca="true" t="shared" si="4" ref="D27:I27">D10+D16+D20+D25</f>
        <v>47700</v>
      </c>
      <c r="E27" s="35">
        <f t="shared" si="4"/>
        <v>53170</v>
      </c>
      <c r="F27" s="35">
        <f t="shared" si="4"/>
        <v>53720</v>
      </c>
      <c r="G27" s="35">
        <f t="shared" si="4"/>
        <v>54070</v>
      </c>
      <c r="H27" s="35">
        <f t="shared" si="4"/>
        <v>54320</v>
      </c>
      <c r="I27" s="35">
        <f t="shared" si="4"/>
        <v>54570</v>
      </c>
      <c r="J27" s="49"/>
      <c r="K27" s="49"/>
    </row>
    <row r="28" spans="1:11" ht="12" customHeight="1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8" customHeight="1" thickBot="1">
      <c r="A29" s="3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6.5" thickBot="1">
      <c r="A30" s="3"/>
      <c r="B30" s="63" t="s">
        <v>39</v>
      </c>
      <c r="C30" s="64"/>
      <c r="D30" s="36">
        <v>700</v>
      </c>
      <c r="E30" s="36">
        <v>700</v>
      </c>
      <c r="F30" s="36">
        <v>700</v>
      </c>
      <c r="G30" s="36">
        <v>700</v>
      </c>
      <c r="H30" s="36">
        <v>700</v>
      </c>
      <c r="I30" s="36">
        <v>700</v>
      </c>
      <c r="J30" s="65"/>
      <c r="K30" s="66"/>
    </row>
    <row r="31" spans="2:11" ht="15">
      <c r="B31" s="34"/>
      <c r="C31" s="34"/>
      <c r="D31" s="34"/>
      <c r="E31" s="34"/>
      <c r="F31" s="34"/>
      <c r="G31" s="34"/>
      <c r="H31" s="34"/>
      <c r="I31" s="34"/>
      <c r="J31" s="34"/>
      <c r="K31" s="34"/>
    </row>
  </sheetData>
  <sheetProtection/>
  <mergeCells count="50">
    <mergeCell ref="B30:C30"/>
    <mergeCell ref="J30:K30"/>
    <mergeCell ref="J3:K3"/>
    <mergeCell ref="J6:K6"/>
    <mergeCell ref="B8:C8"/>
    <mergeCell ref="B6:C6"/>
    <mergeCell ref="J21:K21"/>
    <mergeCell ref="J10:K10"/>
    <mergeCell ref="B16:C16"/>
    <mergeCell ref="B9:C9"/>
    <mergeCell ref="A1:K2"/>
    <mergeCell ref="B3:C3"/>
    <mergeCell ref="B24:C24"/>
    <mergeCell ref="B19:C19"/>
    <mergeCell ref="B23:C23"/>
    <mergeCell ref="B22:C22"/>
    <mergeCell ref="B20:C20"/>
    <mergeCell ref="J24:K24"/>
    <mergeCell ref="J13:K13"/>
    <mergeCell ref="J15:K15"/>
    <mergeCell ref="B13:C13"/>
    <mergeCell ref="B15:C15"/>
    <mergeCell ref="B7:C7"/>
    <mergeCell ref="B10:C10"/>
    <mergeCell ref="B14:C14"/>
    <mergeCell ref="B12:C12"/>
    <mergeCell ref="B11:C11"/>
    <mergeCell ref="J4:K4"/>
    <mergeCell ref="J8:K8"/>
    <mergeCell ref="J7:K7"/>
    <mergeCell ref="B4:C4"/>
    <mergeCell ref="J9:K9"/>
    <mergeCell ref="J11:K11"/>
    <mergeCell ref="J27:K27"/>
    <mergeCell ref="J26:K26"/>
    <mergeCell ref="B27:C27"/>
    <mergeCell ref="J12:K12"/>
    <mergeCell ref="J25:K25"/>
    <mergeCell ref="J16:K16"/>
    <mergeCell ref="J17:K17"/>
    <mergeCell ref="J18:K18"/>
    <mergeCell ref="J20:K20"/>
    <mergeCell ref="J14:K14"/>
    <mergeCell ref="B17:C17"/>
    <mergeCell ref="B21:C21"/>
    <mergeCell ref="B18:C18"/>
    <mergeCell ref="J23:K23"/>
    <mergeCell ref="J22:K22"/>
    <mergeCell ref="B25:C25"/>
    <mergeCell ref="J19:K19"/>
  </mergeCells>
  <printOptions/>
  <pageMargins left="0.25" right="0.25" top="0.75" bottom="0.75" header="0.3" footer="0.3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zoomScalePageLayoutView="0" workbookViewId="0" topLeftCell="A13">
      <selection activeCell="B39" sqref="B39"/>
    </sheetView>
  </sheetViews>
  <sheetFormatPr defaultColWidth="9.00390625" defaultRowHeight="12.75"/>
  <cols>
    <col min="1" max="1" width="1.25" style="0" customWidth="1"/>
    <col min="2" max="2" width="11.875" style="0" customWidth="1"/>
    <col min="3" max="3" width="27.00390625" style="0" customWidth="1"/>
    <col min="4" max="9" width="14.75390625" style="0" customWidth="1"/>
    <col min="10" max="10" width="12.25390625" style="0" customWidth="1"/>
    <col min="11" max="11" width="4.875" style="0" customWidth="1"/>
  </cols>
  <sheetData>
    <row r="1" spans="1:11" ht="21" customHeight="1" thickBot="1">
      <c r="A1" s="91" t="s">
        <v>13</v>
      </c>
      <c r="B1" s="91"/>
      <c r="C1" s="91"/>
      <c r="D1" s="15"/>
      <c r="E1" s="15"/>
      <c r="F1" s="15"/>
      <c r="G1" s="15"/>
      <c r="H1" s="15"/>
      <c r="I1" s="15"/>
      <c r="J1" s="94" t="s">
        <v>7</v>
      </c>
      <c r="K1" s="94"/>
    </row>
    <row r="2" spans="1:11" ht="20.25" customHeight="1" thickBot="1" thickTop="1">
      <c r="A2" s="15"/>
      <c r="B2" s="55" t="s">
        <v>15</v>
      </c>
      <c r="C2" s="55"/>
      <c r="D2" s="4">
        <v>2018</v>
      </c>
      <c r="E2" s="4">
        <v>2019</v>
      </c>
      <c r="F2" s="4">
        <v>2020</v>
      </c>
      <c r="G2" s="4">
        <v>2021</v>
      </c>
      <c r="H2" s="4">
        <v>2022</v>
      </c>
      <c r="I2" s="4">
        <v>2023</v>
      </c>
      <c r="J2" s="54" t="s">
        <v>6</v>
      </c>
      <c r="K2" s="54"/>
    </row>
    <row r="3" spans="1:11" ht="6.75" customHeight="1" thickBot="1" thickTop="1">
      <c r="A3" s="15"/>
      <c r="B3" s="16"/>
      <c r="C3" s="16"/>
      <c r="D3" s="16"/>
      <c r="E3" s="16"/>
      <c r="F3" s="16"/>
      <c r="G3" s="16"/>
      <c r="H3" s="16"/>
      <c r="I3" s="16"/>
      <c r="J3" s="17"/>
      <c r="K3" s="17"/>
    </row>
    <row r="4" spans="1:11" ht="13.5" customHeight="1">
      <c r="A4" s="15"/>
      <c r="B4" s="95" t="s">
        <v>16</v>
      </c>
      <c r="C4" s="96"/>
      <c r="D4" s="18"/>
      <c r="E4" s="18"/>
      <c r="F4" s="18"/>
      <c r="G4" s="18"/>
      <c r="H4" s="18"/>
      <c r="I4" s="18"/>
      <c r="J4" s="102"/>
      <c r="K4" s="103"/>
    </row>
    <row r="5" spans="1:11" ht="13.5" customHeight="1">
      <c r="A5" s="15"/>
      <c r="B5" s="100" t="s">
        <v>50</v>
      </c>
      <c r="C5" s="101"/>
      <c r="D5" s="11">
        <v>10300</v>
      </c>
      <c r="E5" s="11">
        <v>10300</v>
      </c>
      <c r="F5" s="11">
        <v>11300</v>
      </c>
      <c r="G5" s="11">
        <v>11300</v>
      </c>
      <c r="H5" s="11">
        <v>11300</v>
      </c>
      <c r="I5" s="11">
        <v>11300</v>
      </c>
      <c r="J5" s="84" t="s">
        <v>17</v>
      </c>
      <c r="K5" s="85"/>
    </row>
    <row r="6" spans="1:11" ht="13.5" customHeight="1">
      <c r="A6" s="15"/>
      <c r="B6" s="82" t="s">
        <v>51</v>
      </c>
      <c r="C6" s="83"/>
      <c r="D6" s="11">
        <v>1600</v>
      </c>
      <c r="E6" s="11">
        <v>1600</v>
      </c>
      <c r="F6" s="11">
        <v>1650</v>
      </c>
      <c r="G6" s="11">
        <v>1650</v>
      </c>
      <c r="H6" s="11">
        <v>1650</v>
      </c>
      <c r="I6" s="11">
        <v>1650</v>
      </c>
      <c r="J6" s="84" t="s">
        <v>21</v>
      </c>
      <c r="K6" s="85"/>
    </row>
    <row r="7" spans="1:11" ht="13.5" customHeight="1">
      <c r="A7" s="15"/>
      <c r="B7" s="82" t="s">
        <v>52</v>
      </c>
      <c r="C7" s="83"/>
      <c r="D7" s="11">
        <v>400</v>
      </c>
      <c r="E7" s="11">
        <v>400</v>
      </c>
      <c r="F7" s="11">
        <v>400</v>
      </c>
      <c r="G7" s="11">
        <v>400</v>
      </c>
      <c r="H7" s="11">
        <v>400</v>
      </c>
      <c r="I7" s="11">
        <v>400</v>
      </c>
      <c r="J7" s="84">
        <v>5141</v>
      </c>
      <c r="K7" s="85"/>
    </row>
    <row r="8" spans="1:11" ht="13.5" customHeight="1">
      <c r="A8" s="15"/>
      <c r="B8" s="82" t="s">
        <v>53</v>
      </c>
      <c r="C8" s="83"/>
      <c r="D8" s="11">
        <v>2000</v>
      </c>
      <c r="E8" s="11">
        <v>2000</v>
      </c>
      <c r="F8" s="11">
        <v>2000</v>
      </c>
      <c r="G8" s="11">
        <v>2000</v>
      </c>
      <c r="H8" s="11">
        <v>2000</v>
      </c>
      <c r="I8" s="11">
        <v>2000</v>
      </c>
      <c r="J8" s="84" t="s">
        <v>18</v>
      </c>
      <c r="K8" s="85"/>
    </row>
    <row r="9" spans="1:11" ht="13.5" customHeight="1">
      <c r="A9" s="15"/>
      <c r="B9" s="82" t="s">
        <v>54</v>
      </c>
      <c r="C9" s="83"/>
      <c r="D9" s="11">
        <v>6100</v>
      </c>
      <c r="E9" s="11">
        <v>6100</v>
      </c>
      <c r="F9" s="11">
        <v>6100</v>
      </c>
      <c r="G9" s="11">
        <v>6100</v>
      </c>
      <c r="H9" s="11">
        <v>6100</v>
      </c>
      <c r="I9" s="11">
        <v>6100</v>
      </c>
      <c r="J9" s="84" t="s">
        <v>19</v>
      </c>
      <c r="K9" s="85"/>
    </row>
    <row r="10" spans="1:11" ht="13.5" customHeight="1">
      <c r="A10" s="15"/>
      <c r="B10" s="82" t="s">
        <v>55</v>
      </c>
      <c r="C10" s="83"/>
      <c r="D10" s="11">
        <v>5892</v>
      </c>
      <c r="E10" s="11">
        <v>5600</v>
      </c>
      <c r="F10" s="11">
        <v>5900</v>
      </c>
      <c r="G10" s="11">
        <v>5900</v>
      </c>
      <c r="H10" s="11">
        <v>5900</v>
      </c>
      <c r="I10" s="11">
        <v>5900</v>
      </c>
      <c r="J10" s="84" t="s">
        <v>20</v>
      </c>
      <c r="K10" s="85"/>
    </row>
    <row r="11" spans="1:11" ht="13.5" customHeight="1">
      <c r="A11" s="15"/>
      <c r="B11" s="82" t="s">
        <v>56</v>
      </c>
      <c r="C11" s="83"/>
      <c r="D11" s="11">
        <v>200</v>
      </c>
      <c r="E11" s="11">
        <v>200</v>
      </c>
      <c r="F11" s="11">
        <v>200</v>
      </c>
      <c r="G11" s="11">
        <v>200</v>
      </c>
      <c r="H11" s="11">
        <v>200</v>
      </c>
      <c r="I11" s="11">
        <v>200</v>
      </c>
      <c r="J11" s="84" t="s">
        <v>22</v>
      </c>
      <c r="K11" s="85"/>
    </row>
    <row r="12" spans="1:11" ht="13.5" customHeight="1">
      <c r="A12" s="15"/>
      <c r="B12" s="82" t="s">
        <v>57</v>
      </c>
      <c r="C12" s="83"/>
      <c r="D12" s="11">
        <v>700</v>
      </c>
      <c r="E12" s="11">
        <v>700</v>
      </c>
      <c r="F12" s="11">
        <v>700</v>
      </c>
      <c r="G12" s="11">
        <v>700</v>
      </c>
      <c r="H12" s="11">
        <v>700</v>
      </c>
      <c r="I12" s="11">
        <v>700</v>
      </c>
      <c r="J12" s="84" t="s">
        <v>23</v>
      </c>
      <c r="K12" s="85"/>
    </row>
    <row r="13" spans="1:11" ht="13.5" customHeight="1">
      <c r="A13" s="15"/>
      <c r="B13" s="82" t="s">
        <v>58</v>
      </c>
      <c r="C13" s="83"/>
      <c r="D13" s="11">
        <v>4000</v>
      </c>
      <c r="E13" s="11">
        <v>4000</v>
      </c>
      <c r="F13" s="11">
        <v>4000</v>
      </c>
      <c r="G13" s="11">
        <v>4000</v>
      </c>
      <c r="H13" s="11">
        <v>4000</v>
      </c>
      <c r="I13" s="11">
        <v>4000</v>
      </c>
      <c r="J13" s="84" t="s">
        <v>24</v>
      </c>
      <c r="K13" s="85"/>
    </row>
    <row r="14" spans="1:11" ht="13.5" customHeight="1">
      <c r="A14" s="15"/>
      <c r="B14" s="80" t="s">
        <v>59</v>
      </c>
      <c r="C14" s="81"/>
      <c r="D14" s="11">
        <v>10</v>
      </c>
      <c r="E14" s="11">
        <v>10</v>
      </c>
      <c r="F14" s="11">
        <v>10</v>
      </c>
      <c r="G14" s="11">
        <v>10</v>
      </c>
      <c r="H14" s="11">
        <v>10</v>
      </c>
      <c r="I14" s="11">
        <v>10</v>
      </c>
      <c r="J14" s="99">
        <v>5421</v>
      </c>
      <c r="K14" s="90"/>
    </row>
    <row r="15" spans="1:11" ht="13.5" customHeight="1">
      <c r="A15" s="15"/>
      <c r="B15" s="80" t="s">
        <v>60</v>
      </c>
      <c r="C15" s="81"/>
      <c r="D15" s="11">
        <v>60</v>
      </c>
      <c r="E15" s="11">
        <v>60</v>
      </c>
      <c r="F15" s="11">
        <v>60</v>
      </c>
      <c r="G15" s="11">
        <v>60</v>
      </c>
      <c r="H15" s="11">
        <v>60</v>
      </c>
      <c r="I15" s="11">
        <v>60</v>
      </c>
      <c r="J15" s="99" t="s">
        <v>43</v>
      </c>
      <c r="K15" s="90"/>
    </row>
    <row r="16" spans="1:11" ht="13.5" customHeight="1">
      <c r="A16" s="15"/>
      <c r="B16" s="82" t="s">
        <v>61</v>
      </c>
      <c r="C16" s="83"/>
      <c r="D16" s="11">
        <v>1500</v>
      </c>
      <c r="E16" s="11">
        <v>1500</v>
      </c>
      <c r="F16" s="11">
        <v>1500</v>
      </c>
      <c r="G16" s="11">
        <v>1500</v>
      </c>
      <c r="H16" s="11">
        <v>1500</v>
      </c>
      <c r="I16" s="11">
        <v>1500</v>
      </c>
      <c r="J16" s="84" t="s">
        <v>36</v>
      </c>
      <c r="K16" s="85"/>
    </row>
    <row r="17" spans="1:11" ht="13.5" customHeight="1">
      <c r="A17" s="15"/>
      <c r="B17" s="82" t="s">
        <v>62</v>
      </c>
      <c r="C17" s="83"/>
      <c r="D17" s="11">
        <v>1223</v>
      </c>
      <c r="E17" s="11">
        <v>1523</v>
      </c>
      <c r="F17" s="11">
        <v>1539</v>
      </c>
      <c r="G17" s="11">
        <v>1543</v>
      </c>
      <c r="H17" s="11">
        <v>1543</v>
      </c>
      <c r="I17" s="11">
        <v>1543</v>
      </c>
      <c r="J17" s="99">
        <v>6130</v>
      </c>
      <c r="K17" s="90"/>
    </row>
    <row r="18" spans="1:11" ht="13.5" customHeight="1">
      <c r="A18" s="15"/>
      <c r="B18" s="97" t="s">
        <v>26</v>
      </c>
      <c r="C18" s="98"/>
      <c r="D18" s="19">
        <f aca="true" t="shared" si="0" ref="D18:I18">SUM(D5:D17)</f>
        <v>33985</v>
      </c>
      <c r="E18" s="19">
        <f t="shared" si="0"/>
        <v>33993</v>
      </c>
      <c r="F18" s="19">
        <f t="shared" si="0"/>
        <v>35359</v>
      </c>
      <c r="G18" s="19">
        <f t="shared" si="0"/>
        <v>35363</v>
      </c>
      <c r="H18" s="19">
        <f t="shared" si="0"/>
        <v>35363</v>
      </c>
      <c r="I18" s="19">
        <f t="shared" si="0"/>
        <v>35363</v>
      </c>
      <c r="J18" s="92"/>
      <c r="K18" s="93"/>
    </row>
    <row r="19" spans="1:11" ht="12" customHeight="1">
      <c r="A19" s="15"/>
      <c r="B19" s="82"/>
      <c r="C19" s="83"/>
      <c r="D19" s="20"/>
      <c r="E19" s="20"/>
      <c r="F19" s="20"/>
      <c r="G19" s="20"/>
      <c r="H19" s="20"/>
      <c r="I19" s="20"/>
      <c r="J19" s="84"/>
      <c r="K19" s="85"/>
    </row>
    <row r="20" spans="1:11" ht="13.5" customHeight="1">
      <c r="A20" s="15"/>
      <c r="B20" s="86" t="s">
        <v>25</v>
      </c>
      <c r="C20" s="87"/>
      <c r="D20" s="21"/>
      <c r="E20" s="21"/>
      <c r="F20" s="21"/>
      <c r="G20" s="21"/>
      <c r="H20" s="21"/>
      <c r="I20" s="21"/>
      <c r="J20" s="89"/>
      <c r="K20" s="90"/>
    </row>
    <row r="21" spans="1:11" ht="13.5" customHeight="1">
      <c r="A21" s="15"/>
      <c r="B21" s="82" t="s">
        <v>37</v>
      </c>
      <c r="C21" s="83"/>
      <c r="D21" s="11">
        <v>22300</v>
      </c>
      <c r="E21" s="11">
        <v>22770</v>
      </c>
      <c r="F21" s="11">
        <v>21970</v>
      </c>
      <c r="G21" s="11">
        <v>22320</v>
      </c>
      <c r="H21" s="11">
        <v>22570</v>
      </c>
      <c r="I21" s="11">
        <v>20000</v>
      </c>
      <c r="J21" s="84" t="s">
        <v>42</v>
      </c>
      <c r="K21" s="85"/>
    </row>
    <row r="22" spans="1:11" ht="13.5" customHeight="1">
      <c r="A22" s="15"/>
      <c r="B22" s="86" t="s">
        <v>27</v>
      </c>
      <c r="C22" s="87"/>
      <c r="D22" s="19">
        <f aca="true" t="shared" si="1" ref="D22:I22">SUM(D21)</f>
        <v>22300</v>
      </c>
      <c r="E22" s="19">
        <f t="shared" si="1"/>
        <v>22770</v>
      </c>
      <c r="F22" s="19">
        <f t="shared" si="1"/>
        <v>21970</v>
      </c>
      <c r="G22" s="19">
        <f t="shared" si="1"/>
        <v>22320</v>
      </c>
      <c r="H22" s="19">
        <f t="shared" si="1"/>
        <v>22570</v>
      </c>
      <c r="I22" s="19">
        <f t="shared" si="1"/>
        <v>20000</v>
      </c>
      <c r="J22" s="106"/>
      <c r="K22" s="107"/>
    </row>
    <row r="23" spans="1:11" ht="4.5" customHeight="1" thickBot="1">
      <c r="A23" s="15"/>
      <c r="B23" s="113"/>
      <c r="C23" s="114"/>
      <c r="D23" s="22"/>
      <c r="E23" s="23"/>
      <c r="F23" s="23"/>
      <c r="G23" s="23"/>
      <c r="H23" s="23"/>
      <c r="I23" s="23"/>
      <c r="J23" s="74"/>
      <c r="K23" s="75"/>
    </row>
    <row r="24" spans="1:11" ht="16.5" customHeight="1" thickBot="1">
      <c r="A24" s="15"/>
      <c r="B24" s="112" t="s">
        <v>14</v>
      </c>
      <c r="C24" s="112"/>
      <c r="D24" s="37">
        <f aca="true" t="shared" si="2" ref="D24:I24">D18+D22</f>
        <v>56285</v>
      </c>
      <c r="E24" s="37">
        <f t="shared" si="2"/>
        <v>56763</v>
      </c>
      <c r="F24" s="37">
        <f t="shared" si="2"/>
        <v>57329</v>
      </c>
      <c r="G24" s="37">
        <f t="shared" si="2"/>
        <v>57683</v>
      </c>
      <c r="H24" s="37">
        <f t="shared" si="2"/>
        <v>57933</v>
      </c>
      <c r="I24" s="37">
        <f t="shared" si="2"/>
        <v>55363</v>
      </c>
      <c r="J24" s="104"/>
      <c r="K24" s="104"/>
    </row>
    <row r="25" spans="1:11" ht="3" customHeight="1" thickBot="1">
      <c r="A25" s="15"/>
      <c r="B25" s="24"/>
      <c r="C25" s="24"/>
      <c r="D25" s="25"/>
      <c r="E25" s="25"/>
      <c r="F25" s="25"/>
      <c r="G25" s="25"/>
      <c r="H25" s="25"/>
      <c r="I25" s="25"/>
      <c r="J25" s="26"/>
      <c r="K25" s="26"/>
    </row>
    <row r="26" spans="1:11" ht="13.5" customHeight="1">
      <c r="A26" s="15"/>
      <c r="B26" s="95" t="s">
        <v>28</v>
      </c>
      <c r="C26" s="96"/>
      <c r="D26" s="27"/>
      <c r="E26" s="27"/>
      <c r="F26" s="27"/>
      <c r="G26" s="27"/>
      <c r="H26" s="27"/>
      <c r="I26" s="27"/>
      <c r="J26" s="116"/>
      <c r="K26" s="117"/>
    </row>
    <row r="27" spans="1:11" ht="13.5" customHeight="1">
      <c r="A27" s="15"/>
      <c r="B27" s="82" t="s">
        <v>63</v>
      </c>
      <c r="C27" s="83"/>
      <c r="D27" s="11">
        <v>10000</v>
      </c>
      <c r="E27" s="11">
        <v>5000</v>
      </c>
      <c r="F27" s="11">
        <v>5000</v>
      </c>
      <c r="G27" s="11">
        <v>5000</v>
      </c>
      <c r="H27" s="11">
        <v>5000</v>
      </c>
      <c r="I27" s="11">
        <v>5000</v>
      </c>
      <c r="J27" s="84">
        <v>8115</v>
      </c>
      <c r="K27" s="85"/>
    </row>
    <row r="28" spans="1:11" ht="13.5" customHeight="1">
      <c r="A28" s="15"/>
      <c r="B28" s="82" t="s">
        <v>45</v>
      </c>
      <c r="C28" s="83"/>
      <c r="D28" s="11">
        <v>-28</v>
      </c>
      <c r="E28" s="11">
        <v>-20</v>
      </c>
      <c r="F28" s="11">
        <v>-4</v>
      </c>
      <c r="G28" s="11">
        <v>0</v>
      </c>
      <c r="H28" s="11">
        <v>0</v>
      </c>
      <c r="I28" s="11">
        <v>0</v>
      </c>
      <c r="J28" s="84">
        <v>8124</v>
      </c>
      <c r="K28" s="85"/>
    </row>
    <row r="29" spans="1:11" ht="13.5" customHeight="1" thickBot="1">
      <c r="A29" s="15"/>
      <c r="B29" s="72" t="s">
        <v>46</v>
      </c>
      <c r="C29" s="73"/>
      <c r="D29" s="28">
        <v>-1387</v>
      </c>
      <c r="E29" s="28">
        <v>-1387</v>
      </c>
      <c r="F29" s="28">
        <v>-1387</v>
      </c>
      <c r="G29" s="28">
        <v>-1387</v>
      </c>
      <c r="H29" s="28">
        <v>-1387</v>
      </c>
      <c r="I29" s="28">
        <v>-1387</v>
      </c>
      <c r="J29" s="74">
        <v>8124</v>
      </c>
      <c r="K29" s="75"/>
    </row>
    <row r="30" spans="1:11" ht="13.5" customHeight="1" thickBot="1">
      <c r="A30" s="15"/>
      <c r="B30" s="88" t="s">
        <v>29</v>
      </c>
      <c r="C30" s="88"/>
      <c r="D30" s="38">
        <f aca="true" t="shared" si="3" ref="D30:I30">SUM(D27:D29)</f>
        <v>8585</v>
      </c>
      <c r="E30" s="38">
        <f t="shared" si="3"/>
        <v>3593</v>
      </c>
      <c r="F30" s="38">
        <f t="shared" si="3"/>
        <v>3609</v>
      </c>
      <c r="G30" s="38">
        <f t="shared" si="3"/>
        <v>3613</v>
      </c>
      <c r="H30" s="38">
        <f t="shared" si="3"/>
        <v>3613</v>
      </c>
      <c r="I30" s="38">
        <f t="shared" si="3"/>
        <v>3613</v>
      </c>
      <c r="J30" s="115"/>
      <c r="K30" s="115"/>
    </row>
    <row r="31" spans="1:11" ht="18.75" customHeight="1" thickBo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6.5" thickBot="1">
      <c r="A32" s="15"/>
      <c r="B32" s="108" t="s">
        <v>40</v>
      </c>
      <c r="C32" s="108"/>
      <c r="D32" s="40">
        <v>1387</v>
      </c>
      <c r="E32" s="40">
        <v>1387</v>
      </c>
      <c r="F32" s="40">
        <v>1387</v>
      </c>
      <c r="G32" s="40">
        <v>1387</v>
      </c>
      <c r="H32" s="40">
        <v>1387</v>
      </c>
      <c r="I32" s="40">
        <v>1387</v>
      </c>
      <c r="J32" s="109">
        <v>8124</v>
      </c>
      <c r="K32" s="110"/>
    </row>
    <row r="33" spans="1:11" ht="14.25" customHeight="1" thickBot="1" thickTop="1">
      <c r="A33" s="15"/>
      <c r="B33" s="76" t="s">
        <v>44</v>
      </c>
      <c r="C33" s="77"/>
      <c r="D33" s="5">
        <v>2024</v>
      </c>
      <c r="E33" s="5"/>
      <c r="F33" s="5"/>
      <c r="G33" s="5"/>
      <c r="H33" s="6"/>
      <c r="I33" s="6"/>
      <c r="J33" s="78" t="s">
        <v>6</v>
      </c>
      <c r="K33" s="79"/>
    </row>
    <row r="34" spans="1:11" ht="16.5" thickBot="1">
      <c r="A34" s="15"/>
      <c r="B34" s="111" t="s">
        <v>40</v>
      </c>
      <c r="C34" s="111"/>
      <c r="D34" s="39">
        <v>1387</v>
      </c>
      <c r="E34" s="39"/>
      <c r="F34" s="39"/>
      <c r="G34" s="39"/>
      <c r="H34" s="39"/>
      <c r="I34" s="39"/>
      <c r="J34" s="105">
        <v>8124</v>
      </c>
      <c r="K34" s="105"/>
    </row>
    <row r="35" spans="1:11" ht="14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.75">
      <c r="A36" s="15"/>
      <c r="B36" s="15"/>
      <c r="C36" s="29"/>
      <c r="D36" s="15"/>
      <c r="E36" s="15"/>
      <c r="F36" s="15"/>
      <c r="G36" s="15"/>
      <c r="H36" s="94"/>
      <c r="I36" s="94"/>
      <c r="J36" s="94"/>
      <c r="K36" s="15"/>
    </row>
    <row r="37" spans="1:11" ht="15.75">
      <c r="A37" s="15"/>
      <c r="B37" s="30">
        <v>43126</v>
      </c>
      <c r="C37" s="15"/>
      <c r="D37" s="15"/>
      <c r="E37" s="15"/>
      <c r="F37" s="15"/>
      <c r="G37" s="15"/>
      <c r="H37" s="94"/>
      <c r="I37" s="94"/>
      <c r="J37" s="94"/>
      <c r="K37" s="15"/>
    </row>
    <row r="38" ht="12.75">
      <c r="B38" t="s">
        <v>65</v>
      </c>
    </row>
    <row r="39" ht="12.75">
      <c r="B39" t="s">
        <v>66</v>
      </c>
    </row>
  </sheetData>
  <sheetProtection/>
  <mergeCells count="64">
    <mergeCell ref="J23:K23"/>
    <mergeCell ref="B27:C27"/>
    <mergeCell ref="J27:K27"/>
    <mergeCell ref="J28:K28"/>
    <mergeCell ref="J26:K26"/>
    <mergeCell ref="B26:C26"/>
    <mergeCell ref="H37:J37"/>
    <mergeCell ref="J16:K16"/>
    <mergeCell ref="J14:K14"/>
    <mergeCell ref="B32:C32"/>
    <mergeCell ref="J32:K32"/>
    <mergeCell ref="B34:C34"/>
    <mergeCell ref="B24:C24"/>
    <mergeCell ref="B23:C23"/>
    <mergeCell ref="J19:K19"/>
    <mergeCell ref="J30:K30"/>
    <mergeCell ref="B8:C8"/>
    <mergeCell ref="H36:J36"/>
    <mergeCell ref="J4:K4"/>
    <mergeCell ref="J7:K7"/>
    <mergeCell ref="J9:K9"/>
    <mergeCell ref="J6:K6"/>
    <mergeCell ref="J24:K24"/>
    <mergeCell ref="J17:K17"/>
    <mergeCell ref="J34:K34"/>
    <mergeCell ref="J22:K22"/>
    <mergeCell ref="J5:K5"/>
    <mergeCell ref="B18:C18"/>
    <mergeCell ref="B10:C10"/>
    <mergeCell ref="J15:K15"/>
    <mergeCell ref="B9:C9"/>
    <mergeCell ref="B7:C7"/>
    <mergeCell ref="J8:K8"/>
    <mergeCell ref="B5:C5"/>
    <mergeCell ref="B17:C17"/>
    <mergeCell ref="B6:C6"/>
    <mergeCell ref="B11:C11"/>
    <mergeCell ref="A1:C1"/>
    <mergeCell ref="J10:K10"/>
    <mergeCell ref="J18:K18"/>
    <mergeCell ref="J1:K1"/>
    <mergeCell ref="J2:K2"/>
    <mergeCell ref="B4:C4"/>
    <mergeCell ref="B2:C2"/>
    <mergeCell ref="B12:C12"/>
    <mergeCell ref="J11:K11"/>
    <mergeCell ref="J12:K12"/>
    <mergeCell ref="J13:K13"/>
    <mergeCell ref="J20:K20"/>
    <mergeCell ref="B20:C20"/>
    <mergeCell ref="B19:C19"/>
    <mergeCell ref="B16:C16"/>
    <mergeCell ref="B14:C14"/>
    <mergeCell ref="B13:C13"/>
    <mergeCell ref="B29:C29"/>
    <mergeCell ref="J29:K29"/>
    <mergeCell ref="B33:C33"/>
    <mergeCell ref="J33:K33"/>
    <mergeCell ref="B15:C15"/>
    <mergeCell ref="B21:C21"/>
    <mergeCell ref="J21:K21"/>
    <mergeCell ref="B22:C22"/>
    <mergeCell ref="B28:C28"/>
    <mergeCell ref="B30:C30"/>
  </mergeCells>
  <printOptions/>
  <pageMargins left="0.2362204724409449" right="0.2362204724409449" top="0.7480314960629921" bottom="0.15748031496062992" header="0.31496062992125984" footer="0.31496062992125984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Starý Jičín</dc:creator>
  <cp:keywords/>
  <dc:description/>
  <cp:lastModifiedBy>Lucie Pavlíková</cp:lastModifiedBy>
  <cp:lastPrinted>2018-02-05T13:00:01Z</cp:lastPrinted>
  <dcterms:created xsi:type="dcterms:W3CDTF">2003-10-20T14:48:36Z</dcterms:created>
  <dcterms:modified xsi:type="dcterms:W3CDTF">2018-02-05T13:00:23Z</dcterms:modified>
  <cp:category/>
  <cp:version/>
  <cp:contentType/>
  <cp:contentStatus/>
</cp:coreProperties>
</file>